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ikaalliansen.sharepoint.com/sites/RogalandFinans/Treasury/Funding/Grønt låneprogram/impact reporting/"/>
    </mc:Choice>
  </mc:AlternateContent>
  <xr:revisionPtr revIDLastSave="0" documentId="14_{544B1B7D-D75C-4923-84C3-A4975E04E834}" xr6:coauthVersionLast="47" xr6:coauthVersionMax="47" xr10:uidLastSave="{00000000-0000-0000-0000-000000000000}"/>
  <bookViews>
    <workbookView xWindow="25800" yWindow="0" windowWidth="25800" windowHeight="21000" xr2:uid="{B6689D96-1D75-4448-B42B-A3A863B3E79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32" i="1"/>
  <c r="B12" i="1"/>
  <c r="B16" i="1"/>
  <c r="B19" i="1" s="1"/>
  <c r="E17" i="1" l="1"/>
  <c r="E21" i="1" s="1"/>
  <c r="E12" i="1"/>
</calcChain>
</file>

<file path=xl/sharedStrings.xml><?xml version="1.0" encoding="utf-8"?>
<sst xmlns="http://schemas.openxmlformats.org/spreadsheetml/2006/main" count="34" uniqueCount="28">
  <si>
    <t>Rogaland Sparebank Green Portfolio Impact Report</t>
  </si>
  <si>
    <t xml:space="preserve">Eligible Project Category
</t>
  </si>
  <si>
    <t>Signed Amount</t>
  </si>
  <si>
    <t>Green bond outstanding</t>
  </si>
  <si>
    <t>Issued amount</t>
  </si>
  <si>
    <t>a/</t>
  </si>
  <si>
    <t>b/</t>
  </si>
  <si>
    <t>c/</t>
  </si>
  <si>
    <t>d/</t>
  </si>
  <si>
    <t>mNOK</t>
  </si>
  <si>
    <t>Rogaland Sparebank Boligkreditt (Covered bonds)</t>
  </si>
  <si>
    <t>MNOK 300 Green Covered Bond Jun 2025 (NO0010886237)</t>
  </si>
  <si>
    <t>MNOK 3.000 Green Covered Bond Mar 2029 (NO0013132993)</t>
  </si>
  <si>
    <t>Rogaland Sparebank (senior bonds)</t>
  </si>
  <si>
    <t>MNOK 300 Green Fixed SP Oct 2029 (NO0013354704)</t>
  </si>
  <si>
    <t>Total</t>
  </si>
  <si>
    <t>Green residential buildings</t>
  </si>
  <si>
    <t>Green commercial buildings</t>
  </si>
  <si>
    <t>Solar Panels and Led Lighting</t>
  </si>
  <si>
    <t>Portfolio based green bond report according to the Harmonized Framework for Impact Reporting</t>
  </si>
  <si>
    <t>Eligible category</t>
  </si>
  <si>
    <t>Signed amount (nominal value) represents the amount legally committed by the issuer for the portfolio or portfolio components eligible for Green Bond financing</t>
  </si>
  <si>
    <t>Outstanding bond issued under the green bond programme</t>
  </si>
  <si>
    <t xml:space="preserve">Percentage of Eligible Green Project Portfolio allocated to net proceeds of green funding: </t>
  </si>
  <si>
    <t>(usage)</t>
  </si>
  <si>
    <t>Percentage of net proceeds of Green Bond allocated to Eligible Green Project Portfolio:</t>
  </si>
  <si>
    <t xml:space="preserve">The issued amount (nominal value) in NOK </t>
  </si>
  <si>
    <t>Grandfathered Green residential buildings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</si>
</sst>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.00_ ;_ * \-#,##0.00_ ;_ * &quot;-&quot;??_ ;_ @_ "/>
    <numFmt numFmtId="165" formatCode="_ &quot;€&quot;\ * #,##0.00_ ;_ &quot;€&quot;\ * \-#,##0.00_ ;_ &quot;€&quot;\ * &quot;-&quot;??_ ;_ @_ "/>
    <numFmt numFmtId="166" formatCode="0.0%"/>
    <numFmt numFmtId="167" formatCode="_-* #,##0_-;\-* #,##0_-;_-* &quot;-&quot;??_-;_-@_-"/>
    <numFmt numFmtId="168" formatCode="0%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</cellStyleXfs>
  <cellXfs count="28">
    <xf numFmtId="0" fontId="0" fillId="0" borderId="0" xfId="0"/>
    <xf numFmtId="0" fontId="4" fillId="2" borderId="1" xfId="2" applyFont="1" applyFill="1" applyBorder="1" applyAlignment="1">
      <alignment vertical="center"/>
    </xf>
    <xf numFmtId="0" fontId="4" fillId="2" borderId="1" xfId="2" applyFont="1" applyFill="1" applyBorder="1" applyAlignment="1">
      <alignment horizontal="right" vertical="top"/>
    </xf>
    <xf numFmtId="0" fontId="4" fillId="2" borderId="1" xfId="2" applyFont="1" applyFill="1" applyBorder="1" applyAlignment="1">
      <alignment horizontal="center" vertical="top"/>
    </xf>
    <xf numFmtId="167" fontId="0" fillId="0" borderId="1" xfId="1" applyNumberFormat="1" applyFont="1" applyBorder="1"/>
    <xf numFmtId="167" fontId="0" fillId="0" borderId="0" xfId="1" applyNumberFormat="1" applyFont="1"/>
    <xf numFmtId="0" fontId="4" fillId="2" borderId="2" xfId="2" applyFont="1" applyFill="1" applyBorder="1" applyAlignment="1">
      <alignment vertical="center" wrapText="1"/>
    </xf>
    <xf numFmtId="0" fontId="4" fillId="2" borderId="2" xfId="2" applyFont="1" applyFill="1" applyBorder="1" applyAlignment="1">
      <alignment horizontal="right" vertical="top" wrapText="1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horizontal="right" vertical="center" wrapText="1"/>
    </xf>
    <xf numFmtId="0" fontId="4" fillId="2" borderId="2" xfId="2" applyFont="1" applyFill="1" applyBorder="1" applyAlignment="1">
      <alignment horizontal="center" vertical="top" wrapText="1"/>
    </xf>
    <xf numFmtId="0" fontId="4" fillId="2" borderId="0" xfId="2" applyFont="1" applyFill="1" applyAlignment="1">
      <alignment horizontal="left" vertical="center" wrapText="1"/>
    </xf>
    <xf numFmtId="0" fontId="4" fillId="2" borderId="3" xfId="2" applyFont="1" applyFill="1" applyBorder="1" applyAlignment="1">
      <alignment vertical="center" wrapText="1"/>
    </xf>
    <xf numFmtId="0" fontId="0" fillId="0" borderId="3" xfId="0" applyBorder="1"/>
    <xf numFmtId="167" fontId="0" fillId="0" borderId="3" xfId="0" applyNumberFormat="1" applyBorder="1"/>
    <xf numFmtId="14" fontId="2" fillId="0" borderId="0" xfId="0" applyNumberFormat="1" applyFont="1" applyAlignment="1">
      <alignment horizontal="left"/>
    </xf>
    <xf numFmtId="0" fontId="2" fillId="0" borderId="0" xfId="0" applyFont="1"/>
    <xf numFmtId="166" fontId="7" fillId="2" borderId="0" xfId="5" applyNumberFormat="1" applyFont="1" applyFill="1" applyAlignment="1">
      <alignment vertical="top" wrapText="1"/>
    </xf>
    <xf numFmtId="168" fontId="7" fillId="2" borderId="0" xfId="5" applyNumberFormat="1" applyFont="1" applyFill="1" applyAlignment="1">
      <alignment vertical="top" wrapText="1"/>
    </xf>
    <xf numFmtId="0" fontId="5" fillId="2" borderId="0" xfId="2" applyFont="1" applyFill="1" applyAlignment="1">
      <alignment horizontal="left" vertical="center" wrapText="1" indent="3"/>
    </xf>
    <xf numFmtId="0" fontId="3" fillId="0" borderId="0" xfId="2"/>
    <xf numFmtId="0" fontId="5" fillId="2" borderId="0" xfId="2" applyFont="1" applyFill="1"/>
    <xf numFmtId="0" fontId="5" fillId="2" borderId="0" xfId="2" applyFont="1" applyFill="1" applyAlignment="1">
      <alignment vertical="center"/>
    </xf>
    <xf numFmtId="0" fontId="4" fillId="2" borderId="0" xfId="2" applyFont="1" applyFill="1" applyAlignment="1">
      <alignment horizontal="right" vertical="center"/>
    </xf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top"/>
    </xf>
    <xf numFmtId="0" fontId="5" fillId="2" borderId="0" xfId="2" applyFont="1" applyFill="1" applyAlignment="1">
      <alignment wrapText="1"/>
    </xf>
    <xf numFmtId="166" fontId="4" fillId="2" borderId="0" xfId="5" applyNumberFormat="1" applyFont="1" applyFill="1" applyAlignment="1">
      <alignment vertical="top" wrapText="1"/>
    </xf>
  </cellXfs>
  <cellStyles count="8">
    <cellStyle name="Comma 2" xfId="6" xr:uid="{6B9581E2-E3F1-43E8-9AB5-ADEAFE6FAC59}"/>
    <cellStyle name="Komma" xfId="1" builtinId="3"/>
    <cellStyle name="Komma 2" xfId="3" xr:uid="{92BBBDCA-4CA8-4D0C-8FEA-905EFEC8CFA0}"/>
    <cellStyle name="Normal" xfId="0" builtinId="0"/>
    <cellStyle name="Normal 2" xfId="7" xr:uid="{BC98A4EC-6F64-43C6-B1AE-D2A0EC167647}"/>
    <cellStyle name="Normal 3" xfId="2" xr:uid="{8BC9FFF8-6EB7-4B92-B97B-18F581BB1708}"/>
    <cellStyle name="Prosent 2" xfId="5" xr:uid="{AEFDB831-3333-4495-AB54-C7B71EC01D1A}"/>
    <cellStyle name="Valuta 2" xfId="4" xr:uid="{0E8BA807-B087-48CA-A49A-CC8C0C51CF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74BDC-2F09-4F02-A494-F2D9A73F5237}">
  <dimension ref="A1:H33"/>
  <sheetViews>
    <sheetView showGridLines="0" tabSelected="1" workbookViewId="0">
      <selection activeCell="A40" sqref="A40:A41"/>
    </sheetView>
  </sheetViews>
  <sheetFormatPr baseColWidth="10" defaultColWidth="11.125" defaultRowHeight="14.25" x14ac:dyDescent="0.2"/>
  <cols>
    <col min="1" max="1" width="66.125" customWidth="1"/>
    <col min="2" max="2" width="13.375" bestFit="1" customWidth="1"/>
    <col min="3" max="3" width="2.375" customWidth="1"/>
    <col min="4" max="4" width="52.375" bestFit="1" customWidth="1"/>
    <col min="5" max="5" width="12.875" bestFit="1" customWidth="1"/>
  </cols>
  <sheetData>
    <row r="1" spans="1:5" ht="15" x14ac:dyDescent="0.25">
      <c r="A1" s="16" t="s">
        <v>0</v>
      </c>
    </row>
    <row r="2" spans="1:5" ht="15" x14ac:dyDescent="0.25">
      <c r="A2" s="15">
        <v>45657</v>
      </c>
    </row>
    <row r="5" spans="1:5" x14ac:dyDescent="0.2">
      <c r="A5" s="1" t="s">
        <v>1</v>
      </c>
      <c r="B5" s="2" t="s">
        <v>2</v>
      </c>
      <c r="C5" s="2"/>
      <c r="D5" s="3" t="s">
        <v>3</v>
      </c>
      <c r="E5" s="3" t="s">
        <v>4</v>
      </c>
    </row>
    <row r="8" spans="1:5" x14ac:dyDescent="0.2">
      <c r="A8" s="6" t="s">
        <v>5</v>
      </c>
      <c r="B8" s="7" t="s">
        <v>6</v>
      </c>
      <c r="C8" s="7"/>
      <c r="D8" s="10" t="s">
        <v>7</v>
      </c>
      <c r="E8" s="10" t="s">
        <v>8</v>
      </c>
    </row>
    <row r="9" spans="1:5" x14ac:dyDescent="0.2">
      <c r="A9" s="8" t="s">
        <v>10</v>
      </c>
      <c r="B9" s="9" t="s">
        <v>9</v>
      </c>
      <c r="C9" s="9"/>
      <c r="D9" s="11"/>
      <c r="E9" s="9" t="s">
        <v>9</v>
      </c>
    </row>
    <row r="10" spans="1:5" ht="15" x14ac:dyDescent="0.2">
      <c r="A10" s="19" t="s">
        <v>16</v>
      </c>
      <c r="B10" s="5">
        <v>3677</v>
      </c>
      <c r="D10" t="s">
        <v>11</v>
      </c>
      <c r="E10" s="5">
        <v>300</v>
      </c>
    </row>
    <row r="11" spans="1:5" ht="15" x14ac:dyDescent="0.2">
      <c r="A11" s="19" t="s">
        <v>27</v>
      </c>
      <c r="B11" s="5">
        <v>119</v>
      </c>
      <c r="D11" t="s">
        <v>12</v>
      </c>
      <c r="E11" s="5">
        <v>3000</v>
      </c>
    </row>
    <row r="12" spans="1:5" x14ac:dyDescent="0.2">
      <c r="B12" s="4">
        <f>SUM(B10:B11)</f>
        <v>3796</v>
      </c>
      <c r="E12" s="4">
        <f>SUM(E10:E11)</f>
        <v>3300</v>
      </c>
    </row>
    <row r="13" spans="1:5" x14ac:dyDescent="0.2">
      <c r="B13" s="5"/>
    </row>
    <row r="14" spans="1:5" x14ac:dyDescent="0.2">
      <c r="B14" s="5"/>
    </row>
    <row r="15" spans="1:5" x14ac:dyDescent="0.2">
      <c r="A15" s="8" t="s">
        <v>13</v>
      </c>
      <c r="B15" s="5"/>
    </row>
    <row r="16" spans="1:5" ht="15" x14ac:dyDescent="0.2">
      <c r="A16" s="19" t="s">
        <v>16</v>
      </c>
      <c r="B16" s="5">
        <f>5513-B10</f>
        <v>1836</v>
      </c>
      <c r="D16" t="s">
        <v>14</v>
      </c>
      <c r="E16" s="5">
        <v>300</v>
      </c>
    </row>
    <row r="17" spans="1:8" ht="15" x14ac:dyDescent="0.2">
      <c r="A17" s="19" t="s">
        <v>17</v>
      </c>
      <c r="B17" s="5">
        <v>1324</v>
      </c>
      <c r="E17" s="4">
        <f>SUM(E16)</f>
        <v>300</v>
      </c>
    </row>
    <row r="18" spans="1:8" ht="15" x14ac:dyDescent="0.2">
      <c r="A18" s="19" t="s">
        <v>18</v>
      </c>
      <c r="B18" s="5">
        <v>57</v>
      </c>
    </row>
    <row r="19" spans="1:8" x14ac:dyDescent="0.2">
      <c r="B19" s="4">
        <f>SUM(B16:B18)</f>
        <v>3217</v>
      </c>
    </row>
    <row r="20" spans="1:8" x14ac:dyDescent="0.2">
      <c r="B20" s="5"/>
    </row>
    <row r="21" spans="1:8" x14ac:dyDescent="0.2">
      <c r="A21" s="12" t="s">
        <v>15</v>
      </c>
      <c r="B21" s="14">
        <f>+B19+B12</f>
        <v>7013</v>
      </c>
      <c r="C21" s="13"/>
      <c r="D21" s="13"/>
      <c r="E21" s="14">
        <f>+E17+E12</f>
        <v>3600</v>
      </c>
    </row>
    <row r="24" spans="1:8" ht="15" x14ac:dyDescent="0.25">
      <c r="A24" s="22" t="s">
        <v>19</v>
      </c>
      <c r="B24" s="22"/>
      <c r="C24" s="22"/>
      <c r="D24" s="20"/>
      <c r="E24" s="22"/>
      <c r="F24" s="21"/>
      <c r="G24" s="21"/>
      <c r="H24" s="21"/>
    </row>
    <row r="25" spans="1:8" ht="15" x14ac:dyDescent="0.25">
      <c r="A25" s="23" t="s">
        <v>5</v>
      </c>
      <c r="B25" s="22" t="s">
        <v>20</v>
      </c>
      <c r="C25" s="22"/>
      <c r="D25" s="21"/>
      <c r="E25" s="22"/>
      <c r="F25" s="21"/>
      <c r="G25" s="21"/>
      <c r="H25" s="21"/>
    </row>
    <row r="26" spans="1:8" ht="15" x14ac:dyDescent="0.25">
      <c r="A26" s="23" t="s">
        <v>6</v>
      </c>
      <c r="B26" s="22" t="s">
        <v>21</v>
      </c>
      <c r="C26" s="22"/>
      <c r="D26" s="21"/>
      <c r="E26" s="22"/>
      <c r="F26" s="21"/>
      <c r="G26" s="21"/>
      <c r="H26" s="21"/>
    </row>
    <row r="27" spans="1:8" ht="15" x14ac:dyDescent="0.25">
      <c r="A27" s="23" t="s">
        <v>7</v>
      </c>
      <c r="B27" s="22" t="s">
        <v>22</v>
      </c>
      <c r="C27" s="22"/>
      <c r="D27" s="21"/>
      <c r="E27" s="22"/>
      <c r="F27" s="21"/>
      <c r="G27" s="21"/>
      <c r="H27" s="21"/>
    </row>
    <row r="28" spans="1:8" ht="15" x14ac:dyDescent="0.25">
      <c r="A28" s="23" t="s">
        <v>8</v>
      </c>
      <c r="B28" s="22" t="s">
        <v>26</v>
      </c>
      <c r="C28" s="22"/>
      <c r="D28" s="21"/>
      <c r="E28" s="22"/>
      <c r="F28" s="21"/>
      <c r="G28" s="21"/>
      <c r="H28" s="21"/>
    </row>
    <row r="32" spans="1:8" ht="14.25" customHeight="1" x14ac:dyDescent="0.2">
      <c r="A32" s="24" t="s">
        <v>23</v>
      </c>
      <c r="B32" s="18">
        <f>+E21/B21</f>
        <v>0.51333238271780979</v>
      </c>
      <c r="C32" s="27"/>
      <c r="D32" s="25" t="s">
        <v>24</v>
      </c>
    </row>
    <row r="33" spans="1:4" ht="15" x14ac:dyDescent="0.25">
      <c r="A33" s="24" t="s">
        <v>25</v>
      </c>
      <c r="B33" s="17">
        <v>1</v>
      </c>
      <c r="C33" s="27"/>
      <c r="D33" s="2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1EE826AAD5F3439CF9199C128A3B68" ma:contentTypeVersion="12" ma:contentTypeDescription="Opprett et nytt dokument." ma:contentTypeScope="" ma:versionID="ddb348ed6f05d30972844d68bba7892d">
  <xsd:schema xmlns:xsd="http://www.w3.org/2001/XMLSchema" xmlns:xs="http://www.w3.org/2001/XMLSchema" xmlns:p="http://schemas.microsoft.com/office/2006/metadata/properties" xmlns:ns2="8a806afb-1a83-4f5d-86c4-bc0dc84365b9" xmlns:ns3="e02babbb-2154-4891-a46b-59c92ae79e97" targetNamespace="http://schemas.microsoft.com/office/2006/metadata/properties" ma:root="true" ma:fieldsID="13b134e65dadfac3f959a69299624921" ns2:_="" ns3:_="">
    <xsd:import namespace="8a806afb-1a83-4f5d-86c4-bc0dc84365b9"/>
    <xsd:import namespace="e02babbb-2154-4891-a46b-59c92ae79e9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6afb-1a83-4f5d-86c4-bc0dc84365b9" elementFormDefault="qualified">
    <xsd:import namespace="http://schemas.microsoft.com/office/2006/documentManagement/types"/>
    <xsd:import namespace="http://schemas.microsoft.com/office/infopath/2007/PartnerControls"/>
    <xsd:element name="SharedWithUsers" ma:index="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_dlc_DocId" ma:index="14" nillable="true" ma:displayName="Dokument-ID-verdi" ma:description="Verdien for dokument-IDen som er tilordnet elementet." ma:indexed="true" ma:internalName="_dlc_DocId" ma:readOnly="true">
      <xsd:simpleType>
        <xsd:restriction base="dms:Text"/>
      </xsd:simpleType>
    </xsd:element>
    <xsd:element name="_dlc_DocIdUrl" ma:index="15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2babbb-2154-4891-a46b-59c92ae79e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nholdstype"/>
        <xsd:element ref="dc:title" minOccurs="0" maxOccurs="1" ma:index="3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2F9909-B80E-4DAA-A7D8-C6729364CBC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290DA09-504D-45B6-9683-147722129D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06afb-1a83-4f5d-86c4-bc0dc84365b9"/>
    <ds:schemaRef ds:uri="e02babbb-2154-4891-a46b-59c92ae79e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A6166A-4DAA-4A51-B4C3-8781288E3C7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823A269-2E86-47D5-B6A5-B78E17A9D6A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10f7242-1640-41a4-9c4f-28b1303f2cda}" enabled="0" method="" siteId="{210f7242-1640-41a4-9c4f-28b1303f2cd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Erik Flaatin</dc:creator>
  <cp:lastModifiedBy>Johan Erik Flaatin</cp:lastModifiedBy>
  <dcterms:created xsi:type="dcterms:W3CDTF">2025-03-12T11:12:40Z</dcterms:created>
  <dcterms:modified xsi:type="dcterms:W3CDTF">2025-03-17T12:35:45Z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0x010100D71EE826AAD5F3439CF9199C128A3B68</vt:lpwstr>
  </property>
</Properties>
</file>